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Итоговый " sheetId="1" r:id="rId1"/>
  </sheets>
  <externalReferences>
    <externalReference r:id="rId4"/>
  </externalReferences>
  <definedNames>
    <definedName name="М10">"'file:///%D0%9C%D0%BE%D0%B8%20%D0%B4%D0%BE%D0%BA%D1%83%D0%BC%D0%B5%D0%BD%D1%82%D1%8B/%D0%94%D0%BE%D0%BA%D1%83%D0%BC%D0%B5%D0%BD%D1%82%D1%8B%20%D0%9F%D0%B0%D0%B2%D0%B5%D0%BB/%D0%9C%D0%9A%D0%9A%20%D0%B8%20%D0%93%D0%A1%D0%9A/%D0%A7%D0%A0-05/%D0%9F%D1%80%D0%B"</definedName>
    <definedName name="С">"$#ССЫЛ!.$#ССЫЛ!$#ССЫЛ!"</definedName>
    <definedName name="судья">"'file:///%D0%9C%D0%BE%D0%B8%20%D0%B4%D0%BE%D0%BA%D1%83%D0%BC%D0%B5%D0%BD%D1%82%D1%8B/%D0%94%D0%BE%D0%BA%D1%83%D0%BC%D0%B5%D0%BD%D1%82%D1%8B%20%D0%9F%D0%B0%D0%B2%D0%B5%D0%BB/%D0%9C%D0%9A%D0%9A%20%D0%B8%20%D0%93%D0%A1%D0%9A/%D0%A7%D0%A0-05/%D0%9F%D1%80%D0%B"</definedName>
  </definedNames>
  <calcPr fullCalcOnLoad="1"/>
</workbook>
</file>

<file path=xl/sharedStrings.xml><?xml version="1.0" encoding="utf-8"?>
<sst xmlns="http://schemas.openxmlformats.org/spreadsheetml/2006/main" count="81" uniqueCount="72">
  <si>
    <t>Форма 7</t>
  </si>
  <si>
    <t>Ранг соревнований</t>
  </si>
  <si>
    <t>Чемпионат МФСТ  2011-12 г.г.</t>
  </si>
  <si>
    <t>Дисциплина:</t>
  </si>
  <si>
    <t xml:space="preserve">Маршрут лыжный   </t>
  </si>
  <si>
    <t>Класс</t>
  </si>
  <si>
    <t>Спортивные маршруты 4-6 к.с. Абсолютный класс.</t>
  </si>
  <si>
    <t>Показатель</t>
  </si>
  <si>
    <t>Сложность, Новизна, Безопасность, Напряженность, Полезность</t>
  </si>
  <si>
    <t xml:space="preserve">                                   ИТОГОВЫЙ  ПРОТОКОЛ   СУДЕЙСТВА </t>
  </si>
  <si>
    <t>№  п/п</t>
  </si>
  <si>
    <t xml:space="preserve">ФИО руководителя группы (город) </t>
  </si>
  <si>
    <t>Маршрут (регион)</t>
  </si>
  <si>
    <t>КС</t>
  </si>
  <si>
    <t>Сроки</t>
  </si>
  <si>
    <t>Сложность</t>
  </si>
  <si>
    <t>Новизна</t>
  </si>
  <si>
    <t>Безопасность</t>
  </si>
  <si>
    <t>Напряжен-ность</t>
  </si>
  <si>
    <t>Полезность</t>
  </si>
  <si>
    <t>Суммарный рез-т (R)   (фор-ла (2)</t>
  </si>
  <si>
    <t>Место</t>
  </si>
  <si>
    <t>Комментарии</t>
  </si>
  <si>
    <t>Класс:  ТСМ   IV - VI к.с.</t>
  </si>
  <si>
    <r>
      <t xml:space="preserve">Самборский В.И., </t>
    </r>
    <r>
      <rPr>
        <sz val="10"/>
        <rFont val="Times New Roman"/>
        <family val="1"/>
      </rPr>
      <t>г. Нижний Тагил</t>
    </r>
  </si>
  <si>
    <t>Полярный Урал</t>
  </si>
  <si>
    <t>23.03.- 14.04.2011</t>
  </si>
  <si>
    <r>
      <t>Чхетиани О.Г.</t>
    </r>
    <r>
      <rPr>
        <sz val="10"/>
        <rFont val="Times New Roman"/>
        <family val="1"/>
      </rPr>
      <t>, сборная</t>
    </r>
  </si>
  <si>
    <t>Якутия, Анабарское нагорье</t>
  </si>
  <si>
    <t>17.03-21.04 2011</t>
  </si>
  <si>
    <r>
      <t>Шориков  А.С.</t>
    </r>
    <r>
      <rPr>
        <sz val="10"/>
        <rFont val="Times New Roman"/>
        <family val="1"/>
      </rPr>
      <t>, Северный (Арктический) федеральный университет имени М.В.Ломоносова (г. Архангельск)</t>
    </r>
  </si>
  <si>
    <t>Аляска</t>
  </si>
  <si>
    <t>25.04-08.06 2011</t>
  </si>
  <si>
    <r>
      <t>Бекетов К.Н.</t>
    </r>
    <r>
      <rPr>
        <sz val="10"/>
        <rFont val="Times New Roman"/>
        <family val="1"/>
      </rPr>
      <t>, С-Петербург</t>
    </r>
  </si>
  <si>
    <t>Монголия</t>
  </si>
  <si>
    <t xml:space="preserve">26.02-20.03 2011 </t>
  </si>
  <si>
    <r>
      <t xml:space="preserve">Зайцев А., </t>
    </r>
    <r>
      <rPr>
        <sz val="10"/>
        <rFont val="Times New Roman"/>
        <family val="1"/>
      </rPr>
      <t>Москва</t>
    </r>
  </si>
  <si>
    <t>Плато Путорана</t>
  </si>
  <si>
    <t>08.03-25.03 2011</t>
  </si>
  <si>
    <r>
      <t xml:space="preserve">Бородулин С.В., </t>
    </r>
    <r>
      <rPr>
        <sz val="10"/>
        <rFont val="Times New Roman"/>
        <family val="1"/>
      </rPr>
      <t>Новотроицк Оренбургской обл.</t>
    </r>
  </si>
  <si>
    <t>Кузнецкий Алатау</t>
  </si>
  <si>
    <t>28.02-13.03 2011</t>
  </si>
  <si>
    <r>
      <t xml:space="preserve">Буренко М. </t>
    </r>
    <r>
      <rPr>
        <sz val="10"/>
        <rFont val="Times New Roman"/>
        <family val="1"/>
      </rPr>
      <t>, г. Москва</t>
    </r>
  </si>
  <si>
    <t>21.03.- 20.04.2011</t>
  </si>
  <si>
    <t>10-11</t>
  </si>
  <si>
    <r>
      <t>Иванов В.М.</t>
    </r>
    <r>
      <rPr>
        <sz val="10"/>
        <rFont val="Times New Roman"/>
        <family val="1"/>
      </rPr>
      <t>, Московская обл.</t>
    </r>
  </si>
  <si>
    <t>п-ов Ямал</t>
  </si>
  <si>
    <t xml:space="preserve">21.03-30.04 2011 </t>
  </si>
  <si>
    <r>
      <t xml:space="preserve">Изместьев А.А., </t>
    </r>
    <r>
      <rPr>
        <sz val="10"/>
        <rFont val="Times New Roman"/>
        <family val="1"/>
      </rPr>
      <t>г. Одесса, Украина</t>
    </r>
  </si>
  <si>
    <t>Западный Саян</t>
  </si>
  <si>
    <t>10-29.03 2012</t>
  </si>
  <si>
    <t>8</t>
  </si>
  <si>
    <r>
      <t xml:space="preserve">Руднев В.А.,   </t>
    </r>
    <r>
      <rPr>
        <sz val="10"/>
        <rFont val="Times New Roman"/>
        <family val="1"/>
      </rPr>
      <t>Москва</t>
    </r>
  </si>
  <si>
    <t>Восточные Саяны; Тункинские Гольцы</t>
  </si>
  <si>
    <t>07-25.03 2011</t>
  </si>
  <si>
    <r>
      <t>Серый С.П.,</t>
    </r>
    <r>
      <rPr>
        <sz val="10"/>
        <rFont val="Times New Roman"/>
        <family val="1"/>
      </rPr>
      <t xml:space="preserve"> г.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Владивосток</t>
    </r>
  </si>
  <si>
    <t>Хабаровский край</t>
  </si>
  <si>
    <t>−</t>
  </si>
  <si>
    <t>21.02- 22.03 2011</t>
  </si>
  <si>
    <t>Сошли с  маршрута</t>
  </si>
  <si>
    <r>
      <t xml:space="preserve">Хрипко С.П., </t>
    </r>
    <r>
      <rPr>
        <sz val="10"/>
        <rFont val="Times New Roman"/>
        <family val="1"/>
      </rPr>
      <t>Челябинская обл.</t>
    </r>
  </si>
  <si>
    <t>Центральный Алтай</t>
  </si>
  <si>
    <t>27.02-17.03 2011</t>
  </si>
  <si>
    <t>Список судей: ФИО, город, суд. звание / спортив. звание</t>
  </si>
  <si>
    <r>
      <t xml:space="preserve">Буяльский В.В., </t>
    </r>
    <r>
      <rPr>
        <sz val="10"/>
        <rFont val="Times New Roman"/>
        <family val="1"/>
      </rPr>
      <t>Москва, СРК/МС;</t>
    </r>
    <r>
      <rPr>
        <b/>
        <sz val="10"/>
        <rFont val="Times New Roman"/>
        <family val="1"/>
      </rPr>
      <t xml:space="preserve"> Васильев М.Ю.</t>
    </r>
    <r>
      <rPr>
        <sz val="10"/>
        <rFont val="Times New Roman"/>
        <family val="1"/>
      </rPr>
      <t>, Москва, МС;</t>
    </r>
    <r>
      <rPr>
        <b/>
        <sz val="10"/>
        <rFont val="Times New Roman"/>
        <family val="1"/>
      </rPr>
      <t xml:space="preserve"> Иванов Б.К.</t>
    </r>
    <r>
      <rPr>
        <sz val="10"/>
        <rFont val="Times New Roman"/>
        <family val="1"/>
      </rPr>
      <t xml:space="preserve">, Москва, МС; </t>
    </r>
    <r>
      <rPr>
        <b/>
        <sz val="10"/>
        <rFont val="Times New Roman"/>
        <family val="1"/>
      </rPr>
      <t>Величко П.С.</t>
    </r>
    <r>
      <rPr>
        <sz val="10"/>
        <rFont val="Times New Roman"/>
        <family val="1"/>
      </rPr>
      <t xml:space="preserve">, Москва, МС, </t>
    </r>
    <r>
      <rPr>
        <b/>
        <sz val="10"/>
        <rFont val="Times New Roman"/>
        <family val="1"/>
      </rPr>
      <t>Маклецов А.Г</t>
    </r>
    <r>
      <rPr>
        <sz val="10"/>
        <rFont val="Times New Roman"/>
        <family val="1"/>
      </rPr>
      <t xml:space="preserve">., Москва, СРК/МС. </t>
    </r>
    <r>
      <rPr>
        <b/>
        <sz val="10"/>
        <rFont val="Times New Roman"/>
        <family val="1"/>
      </rPr>
      <t xml:space="preserve"> </t>
    </r>
  </si>
  <si>
    <t>Зам. Гл. судьи по судейству   МС</t>
  </si>
  <si>
    <t xml:space="preserve"> ____________________________ (Васильев М.Ю.)</t>
  </si>
  <si>
    <t xml:space="preserve">Секретарь СК    МС </t>
  </si>
  <si>
    <t>___________________________  (Величко П.С.)</t>
  </si>
  <si>
    <t>Гл. судья соревнований   МС</t>
  </si>
  <si>
    <t xml:space="preserve"> ____________________________ (С.И. Костин)</t>
  </si>
  <si>
    <t xml:space="preserve">
МЕЖДУНАРОДНАЯ ФЕДЕРАЦИЯ СПОРТИВНОГО ТУРИЗМА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</si>
</sst>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sz val="9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2" fontId="24" fillId="0" borderId="16" xfId="0" applyNumberFormat="1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textRotation="90" wrapText="1"/>
    </xf>
    <xf numFmtId="0" fontId="26" fillId="0" borderId="14" xfId="0" applyFont="1" applyBorder="1" applyAlignment="1">
      <alignment horizontal="center" vertical="center" textRotation="90" wrapText="1"/>
    </xf>
    <xf numFmtId="2" fontId="26" fillId="0" borderId="14" xfId="0" applyNumberFormat="1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textRotation="90" wrapText="1"/>
    </xf>
    <xf numFmtId="0" fontId="27" fillId="0" borderId="0" xfId="0" applyFont="1" applyAlignment="1">
      <alignment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164" fontId="29" fillId="0" borderId="19" xfId="0" applyNumberFormat="1" applyFont="1" applyFill="1" applyBorder="1" applyAlignment="1">
      <alignment horizontal="right" vertical="center"/>
    </xf>
    <xf numFmtId="164" fontId="29" fillId="0" borderId="22" xfId="0" applyNumberFormat="1" applyFont="1" applyFill="1" applyBorder="1" applyAlignment="1">
      <alignment horizontal="right" vertical="center"/>
    </xf>
    <xf numFmtId="2" fontId="22" fillId="0" borderId="19" xfId="0" applyNumberFormat="1" applyFont="1" applyFill="1" applyBorder="1" applyAlignment="1">
      <alignment horizontal="right" vertical="center"/>
    </xf>
    <xf numFmtId="0" fontId="30" fillId="0" borderId="23" xfId="0" applyFont="1" applyBorder="1" applyAlignment="1">
      <alignment horizontal="center" vertical="center"/>
    </xf>
    <xf numFmtId="0" fontId="28" fillId="0" borderId="18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center" vertical="center" wrapText="1"/>
    </xf>
    <xf numFmtId="164" fontId="29" fillId="0" borderId="18" xfId="0" applyNumberFormat="1" applyFont="1" applyFill="1" applyBorder="1" applyAlignment="1">
      <alignment horizontal="right" vertical="center"/>
    </xf>
    <xf numFmtId="164" fontId="29" fillId="0" borderId="25" xfId="0" applyNumberFormat="1" applyFont="1" applyFill="1" applyBorder="1" applyAlignment="1">
      <alignment horizontal="right" vertical="center"/>
    </xf>
    <xf numFmtId="2" fontId="22" fillId="0" borderId="18" xfId="0" applyNumberFormat="1" applyFont="1" applyFill="1" applyBorder="1" applyAlignment="1">
      <alignment horizontal="right" vertical="center"/>
    </xf>
    <xf numFmtId="0" fontId="30" fillId="0" borderId="2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19" xfId="0" applyFont="1" applyBorder="1" applyAlignment="1">
      <alignment horizontal="center" vertical="center" wrapText="1"/>
    </xf>
    <xf numFmtId="0" fontId="28" fillId="0" borderId="18" xfId="0" applyFont="1" applyBorder="1" applyAlignment="1">
      <alignment vertical="center" wrapText="1"/>
    </xf>
    <xf numFmtId="0" fontId="28" fillId="0" borderId="27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164" fontId="29" fillId="0" borderId="27" xfId="0" applyNumberFormat="1" applyFont="1" applyFill="1" applyBorder="1" applyAlignment="1">
      <alignment horizontal="right" vertical="center"/>
    </xf>
    <xf numFmtId="164" fontId="29" fillId="0" borderId="31" xfId="0" applyNumberFormat="1" applyFont="1" applyFill="1" applyBorder="1" applyAlignment="1">
      <alignment horizontal="right" vertical="center"/>
    </xf>
    <xf numFmtId="49" fontId="30" fillId="0" borderId="26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18" xfId="0" applyFont="1" applyFill="1" applyBorder="1" applyAlignment="1">
      <alignment vertical="center" wrapText="1"/>
    </xf>
    <xf numFmtId="0" fontId="27" fillId="0" borderId="24" xfId="0" applyFont="1" applyFill="1" applyBorder="1" applyAlignment="1">
      <alignment horizontal="left" vertical="center" wrapText="1"/>
    </xf>
    <xf numFmtId="164" fontId="29" fillId="0" borderId="27" xfId="0" applyNumberFormat="1" applyFont="1" applyFill="1" applyBorder="1" applyAlignment="1">
      <alignment horizontal="center" vertical="center"/>
    </xf>
    <xf numFmtId="164" fontId="29" fillId="0" borderId="31" xfId="0" applyNumberFormat="1" applyFont="1" applyFill="1" applyBorder="1" applyAlignment="1">
      <alignment horizontal="center" vertical="center"/>
    </xf>
    <xf numFmtId="2" fontId="29" fillId="0" borderId="27" xfId="0" applyNumberFormat="1" applyFont="1" applyFill="1" applyBorder="1" applyAlignment="1">
      <alignment horizontal="center" vertical="center"/>
    </xf>
    <xf numFmtId="2" fontId="29" fillId="0" borderId="32" xfId="0" applyNumberFormat="1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vertical="center" wrapText="1"/>
    </xf>
    <xf numFmtId="0" fontId="27" fillId="0" borderId="34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164" fontId="29" fillId="0" borderId="33" xfId="0" applyNumberFormat="1" applyFont="1" applyFill="1" applyBorder="1" applyAlignment="1">
      <alignment horizontal="right" vertical="center"/>
    </xf>
    <xf numFmtId="164" fontId="29" fillId="0" borderId="35" xfId="0" applyNumberFormat="1" applyFont="1" applyFill="1" applyBorder="1" applyAlignment="1">
      <alignment horizontal="right" vertical="center"/>
    </xf>
    <xf numFmtId="2" fontId="22" fillId="0" borderId="33" xfId="0" applyNumberFormat="1" applyFont="1" applyFill="1" applyBorder="1" applyAlignment="1">
      <alignment horizontal="right" vertical="center"/>
    </xf>
    <xf numFmtId="0" fontId="30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27" fillId="0" borderId="0" xfId="0" applyFont="1" applyBorder="1" applyAlignment="1">
      <alignment horizontal="left" wrapText="1" indent="2"/>
    </xf>
    <xf numFmtId="0" fontId="20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20" fillId="0" borderId="37" xfId="0" applyFont="1" applyBorder="1" applyAlignment="1">
      <alignment/>
    </xf>
    <xf numFmtId="0" fontId="27" fillId="0" borderId="0" xfId="0" applyFont="1" applyAlignment="1">
      <alignment wrapText="1"/>
    </xf>
    <xf numFmtId="0" fontId="28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 horizontal="left"/>
    </xf>
    <xf numFmtId="0" fontId="25" fillId="0" borderId="0" xfId="0" applyFont="1" applyBorder="1" applyAlignment="1">
      <alignment/>
    </xf>
    <xf numFmtId="0" fontId="19" fillId="0" borderId="38" xfId="0" applyFont="1" applyBorder="1" applyAlignment="1">
      <alignment/>
    </xf>
    <xf numFmtId="0" fontId="20" fillId="0" borderId="39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24" borderId="18" xfId="0" applyFont="1" applyFill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5" fillId="0" borderId="40" xfId="0" applyFont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 wrapText="1"/>
    </xf>
    <xf numFmtId="0" fontId="27" fillId="0" borderId="39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31" fillId="0" borderId="18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/>
    </xf>
    <xf numFmtId="0" fontId="27" fillId="0" borderId="29" xfId="0" applyFont="1" applyBorder="1" applyAlignment="1">
      <alignment/>
    </xf>
    <xf numFmtId="0" fontId="32" fillId="0" borderId="18" xfId="0" applyFont="1" applyFill="1" applyBorder="1" applyAlignment="1">
      <alignment vertical="center" wrapText="1"/>
    </xf>
    <xf numFmtId="0" fontId="31" fillId="0" borderId="33" xfId="0" applyFont="1" applyFill="1" applyBorder="1" applyAlignment="1">
      <alignment horizontal="left" vertical="center"/>
    </xf>
    <xf numFmtId="0" fontId="27" fillId="0" borderId="41" xfId="0" applyFont="1" applyBorder="1" applyAlignment="1">
      <alignment horizontal="left" vertical="center" wrapText="1" indent="1"/>
    </xf>
    <xf numFmtId="0" fontId="28" fillId="0" borderId="15" xfId="0" applyFont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yaroshevsky\Downloads\&#1055;&#1088;&#1086;&#1090;&#1086;&#1082;&#1086;&#1083;_&#1052;&#1060;&#1057;&#1058;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"/>
    </sheetNames>
    <sheetDataSet>
      <sheetData sheetId="0">
        <row r="13">
          <cell r="AE13">
            <v>89.6</v>
          </cell>
          <cell r="AF13">
            <v>15.4</v>
          </cell>
          <cell r="AG13">
            <v>10.8</v>
          </cell>
          <cell r="AH13">
            <v>12</v>
          </cell>
          <cell r="AI13">
            <v>3.8</v>
          </cell>
        </row>
        <row r="15">
          <cell r="AE15">
            <v>61.6</v>
          </cell>
          <cell r="AF15">
            <v>14.4</v>
          </cell>
          <cell r="AG15">
            <v>9.6</v>
          </cell>
          <cell r="AH15">
            <v>8.6</v>
          </cell>
          <cell r="AI15">
            <v>4</v>
          </cell>
        </row>
        <row r="16">
          <cell r="AE16">
            <v>61.2</v>
          </cell>
          <cell r="AF16">
            <v>4.8</v>
          </cell>
          <cell r="AG16">
            <v>5.6</v>
          </cell>
          <cell r="AH16">
            <v>7.4</v>
          </cell>
          <cell r="AI16">
            <v>2.6</v>
          </cell>
        </row>
        <row r="17">
          <cell r="AE17">
            <v>33.4</v>
          </cell>
          <cell r="AF17">
            <v>0.2</v>
          </cell>
          <cell r="AG17">
            <v>5.4</v>
          </cell>
          <cell r="AH17">
            <v>1.2</v>
          </cell>
          <cell r="AI17">
            <v>2.4</v>
          </cell>
        </row>
        <row r="20">
          <cell r="AE20">
            <v>45</v>
          </cell>
          <cell r="AF20">
            <v>0</v>
          </cell>
          <cell r="AG20">
            <v>7</v>
          </cell>
          <cell r="AH20">
            <v>-1.6</v>
          </cell>
          <cell r="AI20">
            <v>1.6</v>
          </cell>
        </row>
        <row r="22">
          <cell r="AE22">
            <v>52.6</v>
          </cell>
          <cell r="AF22">
            <v>1.2</v>
          </cell>
          <cell r="AG22">
            <v>7.8</v>
          </cell>
          <cell r="AH22">
            <v>4.4</v>
          </cell>
          <cell r="AI22">
            <v>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1"/>
  <sheetViews>
    <sheetView tabSelected="1" view="pageBreakPreview" zoomScale="85" zoomScaleNormal="75" zoomScaleSheetLayoutView="85" zoomScalePageLayoutView="0" workbookViewId="0" topLeftCell="A10">
      <selection activeCell="C5" sqref="C5:M5"/>
    </sheetView>
  </sheetViews>
  <sheetFormatPr defaultColWidth="9.00390625" defaultRowHeight="12.75"/>
  <cols>
    <col min="1" max="1" width="3.375" style="0" customWidth="1"/>
    <col min="2" max="2" width="29.75390625" style="0" customWidth="1"/>
    <col min="3" max="3" width="19.75390625" style="0" customWidth="1"/>
    <col min="4" max="5" width="4.25390625" style="0" customWidth="1"/>
    <col min="6" max="6" width="10.375" style="0" customWidth="1"/>
    <col min="7" max="7" width="6.125" style="0" customWidth="1"/>
    <col min="8" max="8" width="5.25390625" style="0" customWidth="1"/>
    <col min="9" max="9" width="4.875" style="0" customWidth="1"/>
    <col min="10" max="10" width="5.25390625" style="0" customWidth="1"/>
    <col min="11" max="11" width="4.75390625" style="0" customWidth="1"/>
    <col min="13" max="13" width="8.75390625" style="1" customWidth="1"/>
    <col min="14" max="14" width="4.00390625" style="0" customWidth="1"/>
  </cols>
  <sheetData>
    <row r="1" spans="1:15" ht="12.75" customHeight="1">
      <c r="A1" s="85"/>
      <c r="B1" s="85"/>
      <c r="C1" s="86" t="s">
        <v>71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2"/>
      <c r="O1" s="2"/>
    </row>
    <row r="2" spans="1:16" ht="12.75" customHeight="1">
      <c r="A2" s="85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2"/>
      <c r="O2" s="2"/>
      <c r="P2" s="3" t="s">
        <v>0</v>
      </c>
    </row>
    <row r="3" spans="1:15" ht="12.75" customHeight="1">
      <c r="A3" s="85"/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2"/>
      <c r="O3" s="2"/>
    </row>
    <row r="4" spans="1:15" ht="12.75" customHeight="1">
      <c r="A4" s="85"/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2"/>
      <c r="O4" s="2"/>
    </row>
    <row r="5" spans="1:20" ht="19.5" customHeight="1">
      <c r="A5" s="4" t="s">
        <v>1</v>
      </c>
      <c r="B5" s="5"/>
      <c r="C5" s="87" t="s">
        <v>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6"/>
      <c r="O5" s="2"/>
      <c r="P5" s="2"/>
      <c r="Q5" s="2"/>
      <c r="R5" s="2"/>
      <c r="S5" s="7"/>
      <c r="T5" s="7"/>
    </row>
    <row r="6" spans="1:20" ht="19.5" customHeight="1">
      <c r="A6" s="88" t="s">
        <v>3</v>
      </c>
      <c r="B6" s="88"/>
      <c r="C6" s="89" t="s">
        <v>4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"/>
      <c r="O6" s="9"/>
      <c r="P6" s="9"/>
      <c r="Q6" s="9"/>
      <c r="R6" s="9"/>
      <c r="S6" s="7"/>
      <c r="T6" s="7"/>
    </row>
    <row r="7" spans="1:20" ht="19.5" customHeight="1">
      <c r="A7" s="88" t="s">
        <v>5</v>
      </c>
      <c r="B7" s="88"/>
      <c r="C7" s="87" t="s">
        <v>6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10"/>
      <c r="O7" s="11"/>
      <c r="P7" s="11"/>
      <c r="Q7" s="11"/>
      <c r="R7" s="11"/>
      <c r="S7" s="7"/>
      <c r="T7" s="7"/>
    </row>
    <row r="8" spans="1:20" ht="19.5" customHeight="1">
      <c r="A8" s="12" t="s">
        <v>7</v>
      </c>
      <c r="B8" s="13"/>
      <c r="C8" s="90" t="s">
        <v>8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14"/>
      <c r="O8" s="2"/>
      <c r="P8" s="2"/>
      <c r="Q8" s="2"/>
      <c r="R8" s="2"/>
      <c r="S8" s="7"/>
      <c r="T8" s="7"/>
    </row>
    <row r="9" spans="1:20" ht="30" customHeight="1">
      <c r="A9" s="91" t="s">
        <v>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7"/>
      <c r="R9" s="7"/>
      <c r="S9" s="7"/>
      <c r="T9" s="7"/>
    </row>
    <row r="10" spans="1:16" s="24" customFormat="1" ht="51.75" customHeight="1">
      <c r="A10" s="15" t="s">
        <v>10</v>
      </c>
      <c r="B10" s="16" t="s">
        <v>11</v>
      </c>
      <c r="C10" s="17" t="s">
        <v>12</v>
      </c>
      <c r="D10" s="18" t="s">
        <v>13</v>
      </c>
      <c r="E10" s="19"/>
      <c r="F10" s="19" t="s">
        <v>14</v>
      </c>
      <c r="G10" s="20" t="s">
        <v>15</v>
      </c>
      <c r="H10" s="20" t="s">
        <v>16</v>
      </c>
      <c r="I10" s="20" t="s">
        <v>17</v>
      </c>
      <c r="J10" s="20" t="s">
        <v>18</v>
      </c>
      <c r="K10" s="21" t="s">
        <v>19</v>
      </c>
      <c r="L10" s="22" t="s">
        <v>20</v>
      </c>
      <c r="M10" s="23" t="s">
        <v>21</v>
      </c>
      <c r="N10" s="92" t="s">
        <v>22</v>
      </c>
      <c r="O10" s="92"/>
      <c r="P10" s="92"/>
    </row>
    <row r="11" spans="1:16" s="24" customFormat="1" ht="24.75" customHeight="1">
      <c r="A11" s="25"/>
      <c r="B11" s="93" t="s">
        <v>23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  <c r="O11" s="94"/>
      <c r="P11" s="94"/>
    </row>
    <row r="12" spans="1:16" s="24" customFormat="1" ht="49.5" customHeight="1">
      <c r="A12" s="26">
        <v>1</v>
      </c>
      <c r="B12" s="27" t="s">
        <v>24</v>
      </c>
      <c r="C12" s="28" t="s">
        <v>25</v>
      </c>
      <c r="D12" s="29">
        <v>6</v>
      </c>
      <c r="E12" s="29">
        <v>6</v>
      </c>
      <c r="F12" s="30" t="s">
        <v>26</v>
      </c>
      <c r="G12" s="31">
        <v>89</v>
      </c>
      <c r="H12" s="32">
        <v>3</v>
      </c>
      <c r="I12" s="31">
        <v>5.3</v>
      </c>
      <c r="J12" s="32">
        <v>3.8</v>
      </c>
      <c r="K12" s="31">
        <v>1.2</v>
      </c>
      <c r="L12" s="33">
        <f aca="true" t="shared" si="0" ref="L12:L21">SUM(G12:K12)</f>
        <v>102.3</v>
      </c>
      <c r="M12" s="34">
        <f>RANK(L12,L12:L23,0)</f>
        <v>3</v>
      </c>
      <c r="N12" s="95"/>
      <c r="O12" s="95"/>
      <c r="P12" s="95"/>
    </row>
    <row r="13" spans="1:16" s="42" customFormat="1" ht="49.5" customHeight="1">
      <c r="A13" s="26">
        <f aca="true" t="shared" si="1" ref="A13:A23">SUM(A12,1)</f>
        <v>2</v>
      </c>
      <c r="B13" s="35" t="s">
        <v>27</v>
      </c>
      <c r="C13" s="36" t="s">
        <v>28</v>
      </c>
      <c r="D13" s="26">
        <v>6</v>
      </c>
      <c r="E13" s="26">
        <v>6</v>
      </c>
      <c r="F13" s="37" t="s">
        <v>29</v>
      </c>
      <c r="G13" s="38">
        <f>'[1]Сводный '!AE13</f>
        <v>89.6</v>
      </c>
      <c r="H13" s="39">
        <f>'[1]Сводный '!AF13</f>
        <v>15.4</v>
      </c>
      <c r="I13" s="38">
        <f>'[1]Сводный '!AG13</f>
        <v>10.8</v>
      </c>
      <c r="J13" s="39">
        <f>'[1]Сводный '!AH13</f>
        <v>12</v>
      </c>
      <c r="K13" s="38">
        <f>'[1]Сводный '!AI13</f>
        <v>3.8</v>
      </c>
      <c r="L13" s="40">
        <f t="shared" si="0"/>
        <v>131.6</v>
      </c>
      <c r="M13" s="41">
        <f>RANK(L13,L12:L23,0)</f>
        <v>2</v>
      </c>
      <c r="N13" s="96"/>
      <c r="O13" s="96"/>
      <c r="P13" s="96"/>
    </row>
    <row r="14" spans="1:16" s="42" customFormat="1" ht="60" customHeight="1">
      <c r="A14" s="26">
        <f t="shared" si="1"/>
        <v>3</v>
      </c>
      <c r="B14" s="35" t="s">
        <v>30</v>
      </c>
      <c r="C14" s="36" t="s">
        <v>31</v>
      </c>
      <c r="D14" s="26">
        <v>6</v>
      </c>
      <c r="E14" s="43">
        <v>6</v>
      </c>
      <c r="F14" s="30" t="s">
        <v>32</v>
      </c>
      <c r="G14" s="38">
        <v>95.5</v>
      </c>
      <c r="H14" s="39">
        <v>15.7</v>
      </c>
      <c r="I14" s="38">
        <v>11</v>
      </c>
      <c r="J14" s="39">
        <v>11.4</v>
      </c>
      <c r="K14" s="38">
        <v>3</v>
      </c>
      <c r="L14" s="40">
        <f t="shared" si="0"/>
        <v>136.6</v>
      </c>
      <c r="M14" s="41">
        <f>RANK(L14,L12:L23,0)</f>
        <v>1</v>
      </c>
      <c r="N14" s="96"/>
      <c r="O14" s="96"/>
      <c r="P14" s="96"/>
    </row>
    <row r="15" spans="1:16" s="42" customFormat="1" ht="49.5" customHeight="1">
      <c r="A15" s="26">
        <f t="shared" si="1"/>
        <v>4</v>
      </c>
      <c r="B15" s="35" t="s">
        <v>33</v>
      </c>
      <c r="C15" s="36" t="s">
        <v>34</v>
      </c>
      <c r="D15" s="26">
        <v>5</v>
      </c>
      <c r="E15" s="26">
        <v>5</v>
      </c>
      <c r="F15" s="37" t="s">
        <v>35</v>
      </c>
      <c r="G15" s="38">
        <f>'[1]Сводный '!AE15</f>
        <v>61.6</v>
      </c>
      <c r="H15" s="39">
        <f>'[1]Сводный '!AF15</f>
        <v>14.4</v>
      </c>
      <c r="I15" s="38">
        <f>'[1]Сводный '!AG15</f>
        <v>9.6</v>
      </c>
      <c r="J15" s="39">
        <f>'[1]Сводный '!AH15</f>
        <v>8.6</v>
      </c>
      <c r="K15" s="38">
        <f>'[1]Сводный '!AI15</f>
        <v>4</v>
      </c>
      <c r="L15" s="40">
        <f t="shared" si="0"/>
        <v>98.19999999999999</v>
      </c>
      <c r="M15" s="41">
        <f>RANK(L15,L12:L23,0)</f>
        <v>4</v>
      </c>
      <c r="N15" s="97"/>
      <c r="O15" s="97"/>
      <c r="P15" s="97"/>
    </row>
    <row r="16" spans="1:16" s="42" customFormat="1" ht="49.5" customHeight="1">
      <c r="A16" s="26">
        <f t="shared" si="1"/>
        <v>5</v>
      </c>
      <c r="B16" s="35" t="s">
        <v>36</v>
      </c>
      <c r="C16" s="36" t="s">
        <v>37</v>
      </c>
      <c r="D16" s="26">
        <v>5</v>
      </c>
      <c r="E16" s="26">
        <v>5</v>
      </c>
      <c r="F16" s="37" t="s">
        <v>38</v>
      </c>
      <c r="G16" s="38">
        <f>'[1]Сводный '!AE16</f>
        <v>61.2</v>
      </c>
      <c r="H16" s="39">
        <f>'[1]Сводный '!AF16</f>
        <v>4.8</v>
      </c>
      <c r="I16" s="38">
        <f>'[1]Сводный '!AG16</f>
        <v>5.6</v>
      </c>
      <c r="J16" s="39">
        <f>'[1]Сводный '!AH16</f>
        <v>7.4</v>
      </c>
      <c r="K16" s="38">
        <f>'[1]Сводный '!AI16</f>
        <v>2.6</v>
      </c>
      <c r="L16" s="40">
        <f t="shared" si="0"/>
        <v>81.6</v>
      </c>
      <c r="M16" s="41">
        <f>RANK(L16,L12:L23,0)</f>
        <v>5</v>
      </c>
      <c r="N16" s="98"/>
      <c r="O16" s="98"/>
      <c r="P16" s="98"/>
    </row>
    <row r="17" spans="1:16" s="42" customFormat="1" ht="49.5" customHeight="1">
      <c r="A17" s="26">
        <f t="shared" si="1"/>
        <v>6</v>
      </c>
      <c r="B17" s="44" t="s">
        <v>39</v>
      </c>
      <c r="C17" s="36" t="s">
        <v>40</v>
      </c>
      <c r="D17" s="26">
        <v>4</v>
      </c>
      <c r="E17" s="26">
        <v>4</v>
      </c>
      <c r="F17" s="37" t="s">
        <v>41</v>
      </c>
      <c r="G17" s="38">
        <f>'[1]Сводный '!AE17</f>
        <v>33.4</v>
      </c>
      <c r="H17" s="39">
        <f>'[1]Сводный '!AF17</f>
        <v>0.2</v>
      </c>
      <c r="I17" s="38">
        <f>'[1]Сводный '!AG17</f>
        <v>5.4</v>
      </c>
      <c r="J17" s="39">
        <f>'[1]Сводный '!AH17</f>
        <v>1.2</v>
      </c>
      <c r="K17" s="38">
        <f>'[1]Сводный '!AI17</f>
        <v>2.4</v>
      </c>
      <c r="L17" s="40">
        <f t="shared" si="0"/>
        <v>42.6</v>
      </c>
      <c r="M17" s="41">
        <v>9</v>
      </c>
      <c r="N17" s="98"/>
      <c r="O17" s="98"/>
      <c r="P17" s="98"/>
    </row>
    <row r="18" spans="1:16" s="42" customFormat="1" ht="49.5" customHeight="1">
      <c r="A18" s="26">
        <f t="shared" si="1"/>
        <v>7</v>
      </c>
      <c r="B18" s="45" t="s">
        <v>42</v>
      </c>
      <c r="C18" s="46" t="s">
        <v>37</v>
      </c>
      <c r="D18" s="47">
        <v>5</v>
      </c>
      <c r="E18" s="48">
        <v>4</v>
      </c>
      <c r="F18" s="49" t="s">
        <v>43</v>
      </c>
      <c r="G18" s="50">
        <v>35</v>
      </c>
      <c r="H18" s="51">
        <v>1</v>
      </c>
      <c r="I18" s="50">
        <v>1</v>
      </c>
      <c r="J18" s="51">
        <v>0</v>
      </c>
      <c r="K18" s="50">
        <v>0</v>
      </c>
      <c r="L18" s="40">
        <f t="shared" si="0"/>
        <v>37</v>
      </c>
      <c r="M18" s="52" t="s">
        <v>44</v>
      </c>
      <c r="N18" s="99"/>
      <c r="O18" s="99"/>
      <c r="P18" s="99"/>
    </row>
    <row r="19" spans="1:16" s="24" customFormat="1" ht="49.5" customHeight="1">
      <c r="A19" s="26">
        <f t="shared" si="1"/>
        <v>8</v>
      </c>
      <c r="B19" s="53" t="s">
        <v>45</v>
      </c>
      <c r="C19" s="46" t="s">
        <v>46</v>
      </c>
      <c r="D19" s="47">
        <v>6</v>
      </c>
      <c r="E19" s="54">
        <v>4</v>
      </c>
      <c r="F19" s="55" t="s">
        <v>47</v>
      </c>
      <c r="G19" s="50">
        <v>35</v>
      </c>
      <c r="H19" s="51">
        <v>2</v>
      </c>
      <c r="I19" s="50">
        <v>0</v>
      </c>
      <c r="J19" s="51">
        <v>0</v>
      </c>
      <c r="K19" s="50">
        <v>0</v>
      </c>
      <c r="L19" s="40">
        <f t="shared" si="0"/>
        <v>37</v>
      </c>
      <c r="M19" s="52" t="s">
        <v>44</v>
      </c>
      <c r="N19" s="95"/>
      <c r="O19" s="95"/>
      <c r="P19" s="95"/>
    </row>
    <row r="20" spans="1:16" s="24" customFormat="1" ht="49.5" customHeight="1">
      <c r="A20" s="26">
        <f t="shared" si="1"/>
        <v>9</v>
      </c>
      <c r="B20" s="56" t="s">
        <v>48</v>
      </c>
      <c r="C20" s="46" t="s">
        <v>49</v>
      </c>
      <c r="D20" s="47">
        <v>5</v>
      </c>
      <c r="E20" s="54">
        <v>4</v>
      </c>
      <c r="F20" s="55" t="s">
        <v>50</v>
      </c>
      <c r="G20" s="50">
        <v>42.2</v>
      </c>
      <c r="H20" s="51">
        <v>0</v>
      </c>
      <c r="I20" s="50">
        <v>6.6</v>
      </c>
      <c r="J20" s="51">
        <v>1.1</v>
      </c>
      <c r="K20" s="50">
        <v>1</v>
      </c>
      <c r="L20" s="40">
        <f t="shared" si="0"/>
        <v>50.900000000000006</v>
      </c>
      <c r="M20" s="52" t="s">
        <v>51</v>
      </c>
      <c r="N20" s="95"/>
      <c r="O20" s="95"/>
      <c r="P20" s="95"/>
    </row>
    <row r="21" spans="1:16" s="42" customFormat="1" ht="49.5" customHeight="1">
      <c r="A21" s="26">
        <f t="shared" si="1"/>
        <v>10</v>
      </c>
      <c r="B21" s="57" t="s">
        <v>52</v>
      </c>
      <c r="C21" s="58" t="s">
        <v>53</v>
      </c>
      <c r="D21" s="54">
        <v>4</v>
      </c>
      <c r="E21" s="54">
        <v>4</v>
      </c>
      <c r="F21" s="55" t="s">
        <v>54</v>
      </c>
      <c r="G21" s="38">
        <f>'[1]Сводный '!AE20</f>
        <v>45</v>
      </c>
      <c r="H21" s="39">
        <f>'[1]Сводный '!AF20</f>
        <v>0</v>
      </c>
      <c r="I21" s="38">
        <f>'[1]Сводный '!AG20</f>
        <v>7</v>
      </c>
      <c r="J21" s="39">
        <f>'[1]Сводный '!AH20</f>
        <v>-1.6</v>
      </c>
      <c r="K21" s="38">
        <f>'[1]Сводный '!AI20</f>
        <v>1.6</v>
      </c>
      <c r="L21" s="40">
        <f t="shared" si="0"/>
        <v>52</v>
      </c>
      <c r="M21" s="41">
        <f>RANK(L21,L12:L23,0)</f>
        <v>7</v>
      </c>
      <c r="N21" s="98"/>
      <c r="O21" s="98"/>
      <c r="P21" s="98"/>
    </row>
    <row r="22" spans="1:16" s="42" customFormat="1" ht="49.5" customHeight="1">
      <c r="A22" s="26">
        <f t="shared" si="1"/>
        <v>11</v>
      </c>
      <c r="B22" s="53" t="s">
        <v>55</v>
      </c>
      <c r="C22" s="46" t="s">
        <v>56</v>
      </c>
      <c r="D22" s="47">
        <v>5</v>
      </c>
      <c r="E22" s="54" t="s">
        <v>57</v>
      </c>
      <c r="F22" s="55" t="s">
        <v>58</v>
      </c>
      <c r="G22" s="59" t="s">
        <v>57</v>
      </c>
      <c r="H22" s="60" t="s">
        <v>57</v>
      </c>
      <c r="I22" s="59" t="s">
        <v>57</v>
      </c>
      <c r="J22" s="60" t="s">
        <v>57</v>
      </c>
      <c r="K22" s="59" t="s">
        <v>57</v>
      </c>
      <c r="L22" s="61" t="s">
        <v>57</v>
      </c>
      <c r="M22" s="62" t="s">
        <v>57</v>
      </c>
      <c r="N22" s="100" t="s">
        <v>59</v>
      </c>
      <c r="O22" s="100"/>
      <c r="P22" s="100"/>
    </row>
    <row r="23" spans="1:16" s="42" customFormat="1" ht="49.5" customHeight="1">
      <c r="A23" s="26">
        <f t="shared" si="1"/>
        <v>12</v>
      </c>
      <c r="B23" s="63" t="s">
        <v>60</v>
      </c>
      <c r="C23" s="64" t="s">
        <v>61</v>
      </c>
      <c r="D23" s="65">
        <v>4</v>
      </c>
      <c r="E23" s="65">
        <v>4</v>
      </c>
      <c r="F23" s="66" t="s">
        <v>62</v>
      </c>
      <c r="G23" s="67">
        <f>'[1]Сводный '!AE22</f>
        <v>52.6</v>
      </c>
      <c r="H23" s="68">
        <f>'[1]Сводный '!AF22</f>
        <v>1.2</v>
      </c>
      <c r="I23" s="67">
        <f>'[1]Сводный '!AG22</f>
        <v>7.8</v>
      </c>
      <c r="J23" s="68">
        <f>'[1]Сводный '!AH22</f>
        <v>4.4</v>
      </c>
      <c r="K23" s="67">
        <f>'[1]Сводный '!AI22</f>
        <v>4.6</v>
      </c>
      <c r="L23" s="69">
        <f>SUM(G23:K23)</f>
        <v>70.6</v>
      </c>
      <c r="M23" s="70">
        <f>RANK(L23,L12:L23,0)</f>
        <v>6</v>
      </c>
      <c r="N23" s="101"/>
      <c r="O23" s="101"/>
      <c r="P23" s="101"/>
    </row>
    <row r="24" spans="1:19" ht="49.5" customHeight="1">
      <c r="A24" s="102" t="s">
        <v>63</v>
      </c>
      <c r="B24" s="102"/>
      <c r="C24" s="103" t="s">
        <v>64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71"/>
      <c r="R24" s="71"/>
      <c r="S24" s="71"/>
    </row>
    <row r="25" spans="1:13" ht="49.5" customHeight="1">
      <c r="A25" s="72"/>
      <c r="B25" s="73" t="s">
        <v>65</v>
      </c>
      <c r="C25" s="74"/>
      <c r="D25" s="75" t="s">
        <v>66</v>
      </c>
      <c r="E25" s="75"/>
      <c r="F25" s="75"/>
      <c r="G25" s="75"/>
      <c r="H25" s="75"/>
      <c r="I25" s="75"/>
      <c r="J25" s="75"/>
      <c r="K25" s="75"/>
      <c r="L25" s="75"/>
      <c r="M25" s="75"/>
    </row>
    <row r="26" spans="2:13" ht="39.75" customHeight="1">
      <c r="B26" s="76"/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9"/>
    </row>
    <row r="27" spans="2:17" s="24" customFormat="1" ht="39.75" customHeight="1">
      <c r="B27" s="80" t="s">
        <v>67</v>
      </c>
      <c r="C27" s="74"/>
      <c r="D27" s="81" t="s">
        <v>68</v>
      </c>
      <c r="E27" s="81"/>
      <c r="F27" s="81"/>
      <c r="G27" s="81"/>
      <c r="H27" s="81"/>
      <c r="I27" s="81"/>
      <c r="J27" s="81"/>
      <c r="K27" s="81"/>
      <c r="L27" s="81"/>
      <c r="M27" s="81"/>
      <c r="P27" s="82"/>
      <c r="Q27" s="82"/>
    </row>
    <row r="28" spans="3:22" s="24" customFormat="1" ht="39.75" customHeight="1">
      <c r="C28" s="83"/>
      <c r="D28" s="84"/>
      <c r="E28" s="84"/>
      <c r="F28" s="84"/>
      <c r="G28" s="84"/>
      <c r="H28" s="84"/>
      <c r="I28" s="84"/>
      <c r="J28" s="81"/>
      <c r="K28" s="81"/>
      <c r="L28" s="81"/>
      <c r="M28" s="81"/>
      <c r="P28" s="82"/>
      <c r="Q28" s="82"/>
      <c r="R28" s="82"/>
      <c r="S28" s="82"/>
      <c r="T28" s="82"/>
      <c r="U28" s="82"/>
      <c r="V28" s="82"/>
    </row>
    <row r="29" spans="2:17" s="24" customFormat="1" ht="39.75" customHeight="1">
      <c r="B29" s="73" t="s">
        <v>69</v>
      </c>
      <c r="C29" s="74"/>
      <c r="D29" s="81" t="s">
        <v>70</v>
      </c>
      <c r="E29" s="81"/>
      <c r="F29" s="81"/>
      <c r="G29" s="81"/>
      <c r="H29" s="81"/>
      <c r="I29" s="81"/>
      <c r="J29" s="81"/>
      <c r="K29" s="81"/>
      <c r="L29" s="81"/>
      <c r="M29" s="81"/>
      <c r="P29" s="82"/>
      <c r="Q29" s="82"/>
    </row>
    <row r="31" spans="16:17" s="24" customFormat="1" ht="33" customHeight="1">
      <c r="P31" s="82"/>
      <c r="Q31" s="82"/>
    </row>
  </sheetData>
  <sheetProtection selectLockedCells="1" selectUnlockedCells="1"/>
  <mergeCells count="26">
    <mergeCell ref="N19:P19"/>
    <mergeCell ref="N20:P20"/>
    <mergeCell ref="N21:P21"/>
    <mergeCell ref="N22:P22"/>
    <mergeCell ref="N23:P23"/>
    <mergeCell ref="A24:B24"/>
    <mergeCell ref="C24:P24"/>
    <mergeCell ref="N13:P13"/>
    <mergeCell ref="N14:P14"/>
    <mergeCell ref="N15:P15"/>
    <mergeCell ref="N16:P16"/>
    <mergeCell ref="N17:P17"/>
    <mergeCell ref="N18:P18"/>
    <mergeCell ref="C8:M8"/>
    <mergeCell ref="A9:P9"/>
    <mergeCell ref="N10:P10"/>
    <mergeCell ref="B11:M11"/>
    <mergeCell ref="N11:P11"/>
    <mergeCell ref="N12:P12"/>
    <mergeCell ref="A1:B4"/>
    <mergeCell ref="C1:M4"/>
    <mergeCell ref="C5:M5"/>
    <mergeCell ref="A6:B6"/>
    <mergeCell ref="C6:M6"/>
    <mergeCell ref="A7:B7"/>
    <mergeCell ref="C7:M7"/>
  </mergeCells>
  <printOptions/>
  <pageMargins left="0.7875" right="0.19652777777777777" top="0.7875" bottom="0.19652777777777777" header="0.5118055555555555" footer="0.5118055555555555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2012-04-15T17:52:35Z</dcterms:modified>
  <cp:category/>
  <cp:version/>
  <cp:contentType/>
  <cp:contentStatus/>
</cp:coreProperties>
</file>